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Uputstvo" sheetId="1" r:id="rId1"/>
    <sheet name="partija 1" sheetId="2" r:id="rId2"/>
    <sheet name="partija 2" sheetId="3" r:id="rId3"/>
    <sheet name="partija 3" sheetId="4" r:id="rId4"/>
  </sheets>
  <definedNames/>
  <calcPr fullCalcOnLoad="1"/>
</workbook>
</file>

<file path=xl/sharedStrings.xml><?xml version="1.0" encoding="utf-8"?>
<sst xmlns="http://schemas.openxmlformats.org/spreadsheetml/2006/main" count="136" uniqueCount="82">
  <si>
    <t>Redni broj</t>
  </si>
  <si>
    <t>Naziv i karakteristike dobra koje se traži</t>
  </si>
  <si>
    <t>Jedinica mere</t>
  </si>
  <si>
    <t>kom</t>
  </si>
  <si>
    <t>Količina</t>
  </si>
  <si>
    <t>Naziv i karakteristike dobra koje se nudi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</si>
  <si>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</si>
  <si>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</si>
  <si>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</si>
  <si>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</si>
  <si>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</si>
  <si>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Potpis ovlašćenog lica ponuđača:</t>
  </si>
  <si>
    <t>m.p.</t>
  </si>
  <si>
    <t>_____________________________________________________</t>
  </si>
  <si>
    <t>SVEGA: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</si>
  <si>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RAČUNARI I RAČUNARSKA OPREMA, PO PARTIJAMA, za partiju broj 1 RAČUNARI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</si>
  <si>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RAČUNARI I RAČUNARSKA OPREMA, PO PARTIJAMA, za partiju broj 2 PERIFERNA RAČUNARSKA OPREMA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</si>
  <si>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</si>
  <si>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</si>
  <si>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</si>
  <si>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</si>
  <si>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</si>
  <si>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</si>
  <si>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</si>
  <si>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</si>
  <si>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</si>
  <si>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</si>
  <si>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</si>
  <si>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</si>
  <si>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</si>
  <si>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</si>
  <si>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</si>
  <si>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</si>
  <si>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</si>
  <si>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</si>
  <si>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</si>
  <si>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</si>
  <si>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</si>
  <si>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</si>
  <si>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</si>
  <si>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R11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</si>
  <si>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RAČUNARI I RAČUNARSKA OPREMA, PO PARTIJAMA, za partiju broj 3 VIDEO PROJEKTORII</t>
  </si>
  <si>
    <t>V1</t>
  </si>
  <si>
    <t>V2</t>
  </si>
  <si>
    <r>
      <t>U P U T S T V O :  Ponuđač popunjava Prilog B  konkursne dokumentacije za javnu nabavku dobara - računari i računarska oprema, po partijama,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dobra- računari i računarska oprema.
Način unosa cene: Ponuđač unosi samo  jediničnu cenu bez PDV po jedinici mere, zaokruženu na dve decimale i iznos PDV-a (%). Nije potrebno unositi vrednosti iz ostalih kolona (Ukupna cena bez PDV-a/Iznos PDV-a (nominalno), Ukupna cena sa PDV-om, kao ni ukupnu vrednost ponude sa i bez PDV-a i iznos PDV),  koje se same obračunavaju prema unapred zadatim formulama. 
Ako se konstatuje računska greška, ista će biti otklonjena rukovodeći se jediničnom cenom.
Ponuđač obrazac mora da popuni, overi pečatom i potpiše, čime potvrđuje da su tačni podaci koji su  navedeni. 
Ukoliko ponuđači podnose zajedničku ponudu, predmetni obrazac se potpisuje i overava u skladu sa sporazumom.
Ponuđač je dužan da:
- dostavi Prilog B konkursne dokumentacije za predmetnu javnu nabavku dobara- računari i računarska oprema - Obrazac ponude sa strukturom cene - obrazac 1 tačka 5) - opis predmeta nabavke dobra,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</si>
  <si>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>R10</t>
  </si>
  <si>
    <t>R12</t>
  </si>
  <si>
    <t>R13</t>
  </si>
  <si>
    <r>
      <t xml:space="preserve">Brand name računar Lenovo V520s SFF ili odgovarajući (Fujitsu, HP, Dell) 
</t>
    </r>
    <r>
      <rPr>
        <sz val="11"/>
        <color indexed="8"/>
        <rFont val="Cambria"/>
        <family val="1"/>
      </rPr>
      <t>CPU: Intel Pentium i3-7100 ili odgovarajući
8 GB RAM, 500 GB SATA 7200rpm HDD, DVD-RW, Gigabit ethernet, VGA, Display port, HDMI, 2X USB 3.0
SFF kućište, miš i tastatura istog proizvođača kao i računar, Energy Star 6.1, EPEAT, WEEE, EU RoHS</t>
    </r>
  </si>
  <si>
    <r>
      <t xml:space="preserve">Laptop Lenovo Laptop 320-15ISK ili odgovarajući
</t>
    </r>
    <r>
      <rPr>
        <sz val="11"/>
        <color indexed="8"/>
        <rFont val="Cambria"/>
        <family val="1"/>
      </rPr>
      <t>CPU:  Intel Core i3-6006U
4 GB RAM, 500 GB SATA HDD,
15.6”, 1920x1080, LAN, HDMI, USB 3.0</t>
    </r>
  </si>
  <si>
    <r>
      <t xml:space="preserve">Laptop HP 260 G6 ili odgovarajući
</t>
    </r>
    <r>
      <rPr>
        <sz val="11"/>
        <color indexed="8"/>
        <rFont val="Cambria"/>
        <family val="1"/>
      </rPr>
      <t>CPU:  Intel Core i3-6006U
8 GB RAM, 250 GB SSD
15.6”, 1920x1080, LAN, HDMI, USB 3.0</t>
    </r>
  </si>
  <si>
    <r>
      <t xml:space="preserve">Laptop HP 260 G6 1WY54EA ili odgovarajući
</t>
    </r>
    <r>
      <rPr>
        <sz val="11"/>
        <color indexed="8"/>
        <rFont val="Cambria"/>
        <family val="1"/>
      </rPr>
      <t>CPU:  Intel Core i5-7200U
4 GB RAM, 500 GB HDD, ATI Radeon 520 sa 2 GB memorije,
15.6”, 1920x1080, LAN, HDMI, USB 3.0</t>
    </r>
  </si>
  <si>
    <r>
      <t xml:space="preserve">Tablet Samsung Galaxy Tab A 10.5 SM590 ili odgovarajući
</t>
    </r>
    <r>
      <rPr>
        <sz val="11"/>
        <color indexed="8"/>
        <rFont val="Cambria"/>
        <family val="1"/>
      </rPr>
      <t>CPU octa-core, 3 GB RAM, 32 GB interna memorija, 10.5” ekran rezolucije 1920x1080, Wi-Fi 802.11 a/b/g/n/ac 2.4 GHz, 5 GHz, baterija 7300 mAh</t>
    </r>
  </si>
  <si>
    <r>
      <t xml:space="preserve">Desktop računar
</t>
    </r>
    <r>
      <rPr>
        <sz val="11"/>
        <color indexed="8"/>
        <rFont val="Cambria"/>
        <family val="1"/>
      </rPr>
      <t xml:space="preserve">CPU: Intel Pentium G4560 ili odgovarajući (dual core, podrška za AES, VT-x, VT-d instrukcije), grafika Intel HD 610 ili odgovarajuća, gigabit LAN, VGA, DVI-D, HDMI,
8 GB RAM, 500 GB SATA HDD, 7200 RPM, </t>
    </r>
    <r>
      <rPr>
        <sz val="11"/>
        <color indexed="8"/>
        <rFont val="Cambria"/>
        <family val="1"/>
      </rPr>
      <t>kućište sa napajanjem, miš i tastatura (Logitech ili odgovarujćeg kvaliteta, YU raspored)</t>
    </r>
  </si>
  <si>
    <r>
      <t xml:space="preserve">Desktop računar
</t>
    </r>
    <r>
      <rPr>
        <sz val="11"/>
        <color indexed="8"/>
        <rFont val="Cambria"/>
        <family val="1"/>
      </rPr>
      <t xml:space="preserve">CPU: AMD Ryzen 3 2200G ili odgovarajući (4-fizička/4-logička jezgra/8 GPU jezgra), grafika Radeon Vega 8 ili odgovarajuća, gigabit LAN, VGA, DVI-D, HDMI,
8 GB RAM, 250 GB SSD, </t>
    </r>
    <r>
      <rPr>
        <sz val="11"/>
        <color indexed="8"/>
        <rFont val="Cambria"/>
        <family val="1"/>
      </rPr>
      <t>kućište sa napajanjem, miš i tastatura (Logitech ili odgovarujćeg kvaliteta, YU raspored)</t>
    </r>
  </si>
  <si>
    <r>
      <t xml:space="preserve">Desktop računar
</t>
    </r>
    <r>
      <rPr>
        <sz val="11"/>
        <color indexed="8"/>
        <rFont val="Cambria"/>
        <family val="1"/>
      </rPr>
      <t xml:space="preserve">CPU: Intel i5-4460 ili odgovarajući (quad core, podrška za AES, VT-x, VT-d instrukcije), grafika Intel HD 4600 ili odgovarajuća, 8 GB RAM, 250 GB SSD, </t>
    </r>
    <r>
      <rPr>
        <sz val="11"/>
        <color indexed="8"/>
        <rFont val="Cambria"/>
        <family val="1"/>
      </rPr>
      <t>kućište sa napajanjem, gigabit LAN, VGA, HDMI, DVI-D, miš i tastatura (Logitech ili odgovarujćeg kvaliteta, YU raspored)</t>
    </r>
  </si>
  <si>
    <r>
      <t xml:space="preserve">Desktop računar
</t>
    </r>
    <r>
      <rPr>
        <sz val="11"/>
        <color indexed="8"/>
        <rFont val="Cambria"/>
        <family val="1"/>
      </rPr>
      <t xml:space="preserve">CPU: AMD Ryzen 7 2700 ili odgovarajući (8-fizička/16-logička jezgra), grafika nVidia GeForce GTX1060, 6GB/GDDR5/192bit ili odgovarajuća, gigabit LAN, DVI-D, HDMI, 32 GB RAM, 250 GB SSD, 1 TB HDD 7200rpm, </t>
    </r>
    <r>
      <rPr>
        <sz val="11"/>
        <color indexed="8"/>
        <rFont val="Cambria"/>
        <family val="1"/>
      </rPr>
      <t>kućište sa napajanjem 600W, miš i tastatura (Logitech ili odgovarujćeg kvaliteta, YU raspored)</t>
    </r>
  </si>
  <si>
    <r>
      <t xml:space="preserve">All-in-one računar Lenovo IdeaCentre AIO 520-24IKU ili odgovarajući
</t>
    </r>
    <r>
      <rPr>
        <sz val="11"/>
        <color indexed="8"/>
        <rFont val="Cambria"/>
        <family val="1"/>
      </rPr>
      <t>CPU: Intel Pentium i3-6006U 3.0GHz/3MB ili odgovarajući, grafika Intel HD 520 ili odgovarajuća, ekran 23.8" FHD (1920x1080) IPS (604.5mm), WVA, LED backlight, anti-glare, frameless 16:9 aspect ratio, borderless, 8 GB RAM, 1 TB SATA HDD, 7200 RPM, 3-in-1 reader (SD, SDHC, SDXC), Bežična tastatura i miš</t>
    </r>
  </si>
  <si>
    <r>
      <t xml:space="preserve">Laptop Lenovo V330-15IKB Iron Grey ili odgovarajući
</t>
    </r>
    <r>
      <rPr>
        <sz val="11"/>
        <rFont val="Cambria"/>
        <family val="1"/>
      </rPr>
      <t>Core i7-8550U 1.8-4.0 GHz/8MB/4C, DDR4 8GB (4int+4), SSD 128GB PCIe, HDD1TB/5400, 15.6" FHD (1920x1080) LED AG, AMD Radeon 530 2GB GDDR5, DVDRW, GLAN, WLAN, BT4.1, Camera, CR4-1, FPR, Kyb SR, USB 3.1 Type-C, HDMI, VGA, 2cell, no OS</t>
    </r>
  </si>
  <si>
    <r>
      <t xml:space="preserve">Laptop Acer Swift 1 SF114 ili odgovarajući
</t>
    </r>
    <r>
      <rPr>
        <sz val="11"/>
        <color indexed="8"/>
        <rFont val="Cambria"/>
        <family val="1"/>
      </rPr>
      <t xml:space="preserve">CPU:  Intel Pentium Silver N5000
4 GB RAM, 128 GB SSD
14”, 1920x1080, USB 3.0, HDMI,
</t>
    </r>
    <r>
      <rPr>
        <b/>
        <sz val="11"/>
        <rFont val="Cambria"/>
        <family val="1"/>
      </rPr>
      <t xml:space="preserve">Windows 10 </t>
    </r>
  </si>
  <si>
    <r>
      <t xml:space="preserve">Tablet Prestigio GRACE 3101 4G
</t>
    </r>
    <r>
      <rPr>
        <sz val="11"/>
        <rFont val="Cambria"/>
        <family val="1"/>
      </rPr>
      <t>10.1” IPS ekran, 1280x800, četvorojezgarni procesor, 2 GB RAM memorije, 16 GB interne memorije, kamera napred I pozadi, WiFi, 4G, 2 x mini SIM, 6000 mAh baterija</t>
    </r>
  </si>
  <si>
    <t xml:space="preserve">                            Potpis ovlašćenog lica ponuđača:</t>
  </si>
  <si>
    <r>
      <t xml:space="preserve">Monitor 19.5" LG 20M38A-B ili odgovarajući
</t>
    </r>
    <r>
      <rPr>
        <sz val="10"/>
        <rFont val="Cambria"/>
        <family val="1"/>
      </rPr>
      <t xml:space="preserve">1600x900, VGA, </t>
    </r>
  </si>
  <si>
    <r>
      <t xml:space="preserve">Monitor 21.5" DELL LED P2219H ili odgovarajući
</t>
    </r>
    <r>
      <rPr>
        <sz val="10"/>
        <color indexed="8"/>
        <rFont val="Cambria"/>
        <family val="1"/>
      </rPr>
      <t xml:space="preserve">IPS, 1920 x 1080 Full HD, Anti-glare, 3H hard coating, DisplayPort, HDMI, VGA D-sub, 2x USB 2.0, 3x USB 3.0, Tilt, Podesivost po visini, Pivot, Swivel </t>
    </r>
  </si>
  <si>
    <r>
      <t xml:space="preserve">Monitor 23.8" DELL SE2416H ili odgovarajući
</t>
    </r>
    <r>
      <rPr>
        <sz val="10"/>
        <rFont val="Cambria"/>
        <family val="1"/>
      </rPr>
      <t>IPS, 23.8”, 1920x1080
VGA, HDMI</t>
    </r>
  </si>
  <si>
    <r>
      <t xml:space="preserve">Monitor 23.8" DELL P2417H IPS LED Professional
</t>
    </r>
    <r>
      <rPr>
        <sz val="10"/>
        <color indexed="8"/>
        <rFont val="Cambria"/>
        <family val="1"/>
      </rPr>
      <t>IPS 1920 x 1080 Anti-glare, 3H hard coating, DisplayPort, HDMI, VGA D-sub, 2x USB 2.0, 2x USB 3.0, USB 3.0 upstream priključak, Tilt, Podesivost po visini, Pivot, Swivel</t>
    </r>
  </si>
  <si>
    <r>
      <t xml:space="preserve">Monitor 29“, LG 29WK500-P ili odgovarajući
</t>
    </r>
    <r>
      <rPr>
        <sz val="10"/>
        <color indexed="8"/>
        <rFont val="Cambria"/>
        <family val="1"/>
      </rPr>
      <t>IPS, 2560 x 1080 Wide FHD, 5ms</t>
    </r>
  </si>
  <si>
    <r>
      <t xml:space="preserve">Štampač HP LaserJet Pro M102a ili odgovarajući
</t>
    </r>
    <r>
      <rPr>
        <sz val="11"/>
        <color indexed="8"/>
        <rFont val="Cambria"/>
        <family val="1"/>
      </rPr>
      <t>Format: A4, Brzina: 22 PPM, vreme do prve strane: 7.3 s
128 MB memorije</t>
    </r>
  </si>
  <si>
    <r>
      <t xml:space="preserve">Štampač </t>
    </r>
    <r>
      <rPr>
        <b/>
        <sz val="10"/>
        <rFont val="Cambria"/>
        <family val="1"/>
      </rPr>
      <t xml:space="preserve">HP LaserJet M203dn ili odgovarajući
</t>
    </r>
    <r>
      <rPr>
        <sz val="11"/>
        <color indexed="8"/>
        <rFont val="Cambria"/>
        <family val="1"/>
      </rPr>
      <t>Format: A4, Brzina: 28 PPM
256 MB memorije duplex, mreža, PCL, PCLm, PS, PDF</t>
    </r>
  </si>
  <si>
    <r>
      <t xml:space="preserve">Štampač </t>
    </r>
    <r>
      <rPr>
        <b/>
        <sz val="10"/>
        <rFont val="Cambria"/>
        <family val="1"/>
      </rPr>
      <t xml:space="preserve">HP LaserJet M402dne ili odgovarajući
</t>
    </r>
    <r>
      <rPr>
        <sz val="11"/>
        <color indexed="8"/>
        <rFont val="Cambria"/>
        <family val="1"/>
      </rPr>
      <t>Format: A4, Brzina: 38 PPM, 1200dpi
256 MB memorije duplex, mreža, PCL, PCLm, PS, PDF</t>
    </r>
  </si>
  <si>
    <r>
      <t xml:space="preserve">Kolor laserski štampač Samsung Xpress SL-C430W ili odgovarajući
</t>
    </r>
    <r>
      <rPr>
        <sz val="10"/>
        <color indexed="8"/>
        <rFont val="Cambria"/>
        <family val="1"/>
      </rPr>
      <t>A4, rezolucija 2400 x 600 dpi, brzina stampe: 18 str/min mono, 4 str/min kolor</t>
    </r>
  </si>
  <si>
    <r>
      <t xml:space="preserve">Multifunkcijski uređaj HP LaserJet M227sdn ili odgovarajući
</t>
    </r>
    <r>
      <rPr>
        <sz val="10"/>
        <color indexed="8"/>
        <rFont val="Cambria"/>
        <family val="1"/>
      </rPr>
      <t>štampač/skener/kopir
Format: A4, brzina: 22 PPM, rezolucija 1200x1200 dpi, skener 300dpi,
256 MB memorije, mreža: ethernet 10/100Base-TX
Kapacitet ulaza 150 strana</t>
    </r>
  </si>
  <si>
    <r>
      <t xml:space="preserve">Skener Epson Perfection V600 Photo ili odgovarajući
</t>
    </r>
    <r>
      <rPr>
        <sz val="10"/>
        <color indexed="8"/>
        <rFont val="Cambria"/>
        <family val="1"/>
      </rPr>
      <t>A4 skener, položeni, CCD, do 6400 x 9600 dpi</t>
    </r>
  </si>
  <si>
    <r>
      <t xml:space="preserve">UPS Eaton 5E 650i  USB ili odgovarajući
</t>
    </r>
    <r>
      <rPr>
        <sz val="11"/>
        <color indexed="8"/>
        <rFont val="Cambria"/>
        <family val="1"/>
      </rPr>
      <t>650 VA / 360 W, AVR, USB interfejs, 4x C13 priključak</t>
    </r>
  </si>
  <si>
    <r>
      <t xml:space="preserve">Prezenter Logitech R700 ili odgovarajući
</t>
    </r>
    <r>
      <rPr>
        <sz val="10"/>
        <rFont val="Cambria"/>
        <family val="1"/>
      </rPr>
      <t>laserski pokazivač, domet 30 metara, 2.4 GHz wireless, LCD ekran sa tajmerom, indikatorom za baterije i nivo prijema, ugradjeni tasteri za slajd šou, mesto za plug-and-play risiver, on/off prekidač</t>
    </r>
  </si>
  <si>
    <r>
      <t xml:space="preserve">Grafička tabla Wacom Intuos Pro L, PTH-860-N ili odgovarajuća
</t>
    </r>
    <r>
      <rPr>
        <sz val="10"/>
        <color indexed="8"/>
        <rFont val="Cambria"/>
        <family val="1"/>
      </rPr>
      <t>Radna površina: 311x216 mm, 5180 lpi, pen sa 4 tastera, 8192 nivoa pritiska</t>
    </r>
  </si>
  <si>
    <r>
      <t xml:space="preserve">Projektor Epson EH-TW650 ili odgovarajući
</t>
    </r>
    <r>
      <rPr>
        <sz val="11"/>
        <color indexed="8"/>
        <rFont val="Cambria"/>
        <family val="1"/>
      </rPr>
      <t>Sistem projekcije 3LCD
Osvetljenje (ANSI lumena) 3100
Radni vek (standardni režim) 4500 h
Radni vek (ekonomični režim) 7500 h
Rezolucija 1920 x 1080 
Kontrast (standardni) 15000:1
Udaljenost projekcije 1.35 m – 1.64 m (60" ekran)
Priključci USB 2.0 Type A, USB 2.0 Type B, Wireless LAN IEEE 802.11b/g/n, VGA in, HDMI in (2x), Composite in, MHL, Cinch audio in</t>
    </r>
  </si>
  <si>
    <r>
      <t xml:space="preserve">Projektor LG PH550G ili odgovarajući
</t>
    </r>
    <r>
      <rPr>
        <sz val="11"/>
        <color indexed="8"/>
        <rFont val="Cambria"/>
        <family val="1"/>
      </rPr>
      <t>Sistem projekcije DLP, LED lampa
Osvetljenje (ANSI lumena) 550
Radni vek (standardni režim) 30000 h
Rezolucija 1280 x 800 (WXGA)
Priključci Kompozitni ulaz, HDMI</t>
    </r>
  </si>
  <si>
    <t xml:space="preserve">                       Potpis ovlašćenog lica ponuđača:</t>
  </si>
  <si>
    <r>
      <t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___ dana (ne može biti duži od 30 dana)od prijema pojedinačne narudžbe.
- Garantni rok: ______ meseci (ne može biti kraći od 24 meseca) od dana kvantitativno i kvalitativno usaglašenog prijema.                                                                            - Način, rok (dinamika) i uslovi plaćanja:  Naručilac plaća u roku do 45 dana od dana izvršene isporuke i prijema ispravnog računa sa ispravnom pratećom dokumentacijom.</t>
    </r>
    <r>
      <rPr>
        <sz val="11"/>
        <rFont val="Cambria"/>
        <family val="1"/>
      </rPr>
      <t xml:space="preserve">
- Rok važenja ponude __ dana, od dana otvaranja ponuda (ne kraći od 60 dana).
</t>
    </r>
  </si>
  <si>
    <r>
      <t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___ dana (ne može biti duži od 30 dana)od prijema pojedinačne narudžbe.
- Garantni rok: ______ meseci (ne može biti kraći od 24 meseca) od dana kvantitativno i kvalitativno usaglašenog prijema.                                                                             - Način, rok (dinamika) i uslovi plaćanja: Naručilac plaća u roku do 45 dana od dana izvršene isporuke i prijema ispravnog računa sa ispravnom pratećom dokumentacijom.</t>
    </r>
    <r>
      <rPr>
        <sz val="11"/>
        <rFont val="Cambria"/>
        <family val="1"/>
      </rPr>
      <t xml:space="preserve">
- Rok važenja ponude __ dana, od dana otvaranja ponuda (ne kraći od 60 dana).
</t>
    </r>
  </si>
  <si>
    <r>
      <t xml:space="preserve"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___ dana (ne može biti duži od 30 dana)od prijema pojedinačne narudžbe.
- Garantni rok: ______ meseci (ne može biti kraći od 24 meseca) od dana kvantitativno i kvalitativno usaglašenog prijema.                                                                                                                                                      - Način, rok (dinamika) i uslovi plaćanja: </t>
    </r>
    <r>
      <rPr>
        <sz val="11"/>
        <rFont val="Cambria"/>
        <family val="1"/>
      </rPr>
      <t xml:space="preserve"> Naručilac plaća u roku do 45 dana od dana izvršene isporuke i prijema ispravnog računa sa ispravnom pratećom dokumentacijom</t>
    </r>
    <r>
      <rPr>
        <b/>
        <sz val="11"/>
        <rFont val="Cambria"/>
        <family val="1"/>
      </rPr>
      <t>.</t>
    </r>
    <r>
      <rPr>
        <sz val="11"/>
        <rFont val="Cambria"/>
        <family val="1"/>
      </rPr>
      <t xml:space="preserve">
- Rok važenja ponude __ dana, od dana otvaranja ponuda (ne kraći od 60 dana).
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</si>
</sst>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46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 horizontal="center" vertical="center" wrapText="1"/>
      <protection/>
    </xf>
    <xf numFmtId="4" fontId="28" fillId="0" borderId="10" xfId="0" applyNumberFormat="1" applyFont="1" applyBorder="1" applyAlignment="1" applyProtection="1">
      <alignment horizontal="center" vertical="center" wrapText="1"/>
      <protection/>
    </xf>
    <xf numFmtId="4" fontId="28" fillId="0" borderId="10" xfId="0" applyNumberFormat="1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top" wrapText="1"/>
      <protection locked="0"/>
    </xf>
    <xf numFmtId="0" fontId="47" fillId="0" borderId="10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>
      <alignment horizontal="center" vertical="top" wrapText="1"/>
    </xf>
    <xf numFmtId="9" fontId="46" fillId="0" borderId="10" xfId="0" applyNumberFormat="1" applyFont="1" applyBorder="1" applyAlignment="1" applyProtection="1">
      <alignment horizontal="center" vertical="top"/>
      <protection/>
    </xf>
    <xf numFmtId="0" fontId="49" fillId="0" borderId="10" xfId="0" applyFont="1" applyBorder="1" applyAlignment="1">
      <alignment horizontal="center" vertical="top" wrapText="1"/>
    </xf>
    <xf numFmtId="4" fontId="46" fillId="0" borderId="10" xfId="0" applyNumberFormat="1" applyFont="1" applyBorder="1" applyAlignment="1" applyProtection="1">
      <alignment horizontal="center" vertical="top"/>
      <protection locked="0"/>
    </xf>
    <xf numFmtId="4" fontId="46" fillId="0" borderId="10" xfId="0" applyNumberFormat="1" applyFont="1" applyBorder="1" applyAlignment="1" applyProtection="1">
      <alignment horizontal="center" vertical="top"/>
      <protection/>
    </xf>
    <xf numFmtId="0" fontId="46" fillId="0" borderId="10" xfId="0" applyFont="1" applyBorder="1" applyAlignment="1" applyProtection="1">
      <alignment horizontal="center" vertical="top"/>
      <protection locked="0"/>
    </xf>
    <xf numFmtId="4" fontId="46" fillId="0" borderId="10" xfId="0" applyNumberFormat="1" applyFont="1" applyBorder="1" applyAlignment="1" applyProtection="1">
      <alignment/>
      <protection locked="0"/>
    </xf>
    <xf numFmtId="4" fontId="46" fillId="0" borderId="10" xfId="0" applyNumberFormat="1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4" fontId="27" fillId="0" borderId="12" xfId="0" applyNumberFormat="1" applyFont="1" applyBorder="1" applyAlignment="1" applyProtection="1">
      <alignment horizontal="center" vertical="center" wrapText="1"/>
      <protection/>
    </xf>
    <xf numFmtId="4" fontId="27" fillId="0" borderId="10" xfId="0" applyNumberFormat="1" applyFont="1" applyBorder="1" applyAlignment="1" applyProtection="1">
      <alignment horizontal="center" vertical="center" wrapText="1"/>
      <protection/>
    </xf>
    <xf numFmtId="4" fontId="27" fillId="0" borderId="10" xfId="0" applyNumberFormat="1" applyFont="1" applyBorder="1" applyAlignment="1" applyProtection="1">
      <alignment vertical="center" wrapText="1"/>
      <protection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28" fillId="0" borderId="0" xfId="0" applyFont="1" applyBorder="1" applyAlignment="1" applyProtection="1">
      <alignment vertical="justify" wrapText="1"/>
      <protection/>
    </xf>
    <xf numFmtId="0" fontId="28" fillId="0" borderId="0" xfId="0" applyFont="1" applyBorder="1" applyAlignment="1" applyProtection="1">
      <alignment vertical="top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9" fillId="0" borderId="12" xfId="39" applyFont="1" applyFill="1" applyBorder="1" applyAlignment="1" applyProtection="1">
      <alignment vertical="top" wrapText="1"/>
      <protection locked="0"/>
    </xf>
    <xf numFmtId="0" fontId="49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27" fillId="0" borderId="0" xfId="0" applyFont="1" applyBorder="1" applyAlignment="1" applyProtection="1">
      <alignment vertical="justify" wrapText="1"/>
      <protection/>
    </xf>
    <xf numFmtId="0" fontId="27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>
      <alignment horizontal="justify" vertical="top" wrapText="1"/>
    </xf>
    <xf numFmtId="0" fontId="50" fillId="0" borderId="0" xfId="0" applyFont="1" applyAlignment="1">
      <alignment horizontal="justify" vertical="top" wrapText="1"/>
    </xf>
    <xf numFmtId="0" fontId="45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/>
      <protection/>
    </xf>
    <xf numFmtId="0" fontId="27" fillId="0" borderId="0" xfId="0" applyFont="1" applyAlignment="1" applyProtection="1">
      <alignment horizontal="center" vertical="justify" wrapText="1"/>
      <protection/>
    </xf>
    <xf numFmtId="0" fontId="27" fillId="0" borderId="0" xfId="0" applyFont="1" applyBorder="1" applyAlignment="1" applyProtection="1">
      <alignment horizontal="center" vertical="justify" wrapText="1"/>
      <protection/>
    </xf>
    <xf numFmtId="0" fontId="46" fillId="0" borderId="10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center" vertical="justify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44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0">
      <selection activeCell="F3" sqref="F3"/>
    </sheetView>
  </sheetViews>
  <sheetFormatPr defaultColWidth="9.140625" defaultRowHeight="15"/>
  <cols>
    <col min="1" max="1" width="8.421875" style="0" customWidth="1"/>
    <col min="2" max="2" width="30.421875" style="11" customWidth="1"/>
    <col min="3" max="3" width="27.00390625" style="0" customWidth="1"/>
    <col min="4" max="4" width="9.421875" style="0" customWidth="1"/>
    <col min="5" max="5" width="10.28125" style="0" customWidth="1"/>
    <col min="6" max="6" width="14.57421875" style="0" customWidth="1"/>
    <col min="7" max="7" width="18.8515625" style="0" customWidth="1"/>
    <col min="8" max="8" width="16.421875" style="0" customWidth="1"/>
    <col min="9" max="9" width="11.8515625" style="0" customWidth="1"/>
    <col min="10" max="10" width="20.00390625" style="0" customWidth="1"/>
  </cols>
  <sheetData>
    <row r="1" spans="1:10" ht="51.75" customHeight="1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57">
      <c r="A2" s="6" t="s">
        <v>0</v>
      </c>
      <c r="B2" s="6" t="s">
        <v>1</v>
      </c>
      <c r="C2" s="6" t="s">
        <v>5</v>
      </c>
      <c r="D2" s="6" t="s">
        <v>2</v>
      </c>
      <c r="E2" s="6" t="s">
        <v>4</v>
      </c>
      <c r="F2" s="27" t="s">
        <v>6</v>
      </c>
      <c r="G2" s="28" t="s">
        <v>7</v>
      </c>
      <c r="H2" s="29" t="s">
        <v>8</v>
      </c>
      <c r="I2" s="28" t="s">
        <v>9</v>
      </c>
      <c r="J2" s="29" t="s">
        <v>10</v>
      </c>
    </row>
    <row r="3" spans="1:10" ht="174" customHeight="1">
      <c r="A3" s="53" t="s">
        <v>31</v>
      </c>
      <c r="B3" s="54" t="s">
        <v>53</v>
      </c>
      <c r="C3" s="16"/>
      <c r="D3" s="17" t="s">
        <v>3</v>
      </c>
      <c r="E3" s="30">
        <v>10</v>
      </c>
      <c r="F3" s="21"/>
      <c r="G3" s="22">
        <f>SUM(E3*F3)</f>
        <v>0</v>
      </c>
      <c r="H3" s="22">
        <f>SUM(G3*I3)</f>
        <v>0</v>
      </c>
      <c r="I3" s="19">
        <v>0.2</v>
      </c>
      <c r="J3" s="22">
        <f>SUM(G3,H3)</f>
        <v>0</v>
      </c>
    </row>
    <row r="4" spans="1:10" ht="156.75">
      <c r="A4" s="53" t="s">
        <v>32</v>
      </c>
      <c r="B4" s="54" t="s">
        <v>54</v>
      </c>
      <c r="C4" s="16"/>
      <c r="D4" s="17" t="s">
        <v>3</v>
      </c>
      <c r="E4" s="30">
        <v>6</v>
      </c>
      <c r="F4" s="23"/>
      <c r="G4" s="22">
        <f aca="true" t="shared" si="0" ref="G4:G15">SUM(E4*F4)</f>
        <v>0</v>
      </c>
      <c r="H4" s="22">
        <f aca="true" t="shared" si="1" ref="H4:H15">SUM(G4*I4)</f>
        <v>0</v>
      </c>
      <c r="I4" s="19">
        <v>0.2</v>
      </c>
      <c r="J4" s="22">
        <f aca="true" t="shared" si="2" ref="J4:J15">SUM(G4,H4)</f>
        <v>0</v>
      </c>
    </row>
    <row r="5" spans="1:10" ht="156.75">
      <c r="A5" s="53" t="s">
        <v>33</v>
      </c>
      <c r="B5" s="54" t="s">
        <v>55</v>
      </c>
      <c r="C5" s="16"/>
      <c r="D5" s="17" t="s">
        <v>3</v>
      </c>
      <c r="E5" s="31">
        <v>10</v>
      </c>
      <c r="F5" s="23"/>
      <c r="G5" s="22">
        <f t="shared" si="0"/>
        <v>0</v>
      </c>
      <c r="H5" s="22">
        <f t="shared" si="1"/>
        <v>0</v>
      </c>
      <c r="I5" s="19">
        <v>0.2</v>
      </c>
      <c r="J5" s="22">
        <f t="shared" si="2"/>
        <v>0</v>
      </c>
    </row>
    <row r="6" spans="1:10" ht="185.25">
      <c r="A6" s="53" t="s">
        <v>34</v>
      </c>
      <c r="B6" s="54" t="s">
        <v>56</v>
      </c>
      <c r="C6" s="16"/>
      <c r="D6" s="17" t="s">
        <v>3</v>
      </c>
      <c r="E6" s="31">
        <v>1</v>
      </c>
      <c r="F6" s="23"/>
      <c r="G6" s="22">
        <f t="shared" si="0"/>
        <v>0</v>
      </c>
      <c r="H6" s="22">
        <f t="shared" si="1"/>
        <v>0</v>
      </c>
      <c r="I6" s="19">
        <v>0.2</v>
      </c>
      <c r="J6" s="22">
        <f t="shared" si="2"/>
        <v>0</v>
      </c>
    </row>
    <row r="7" spans="1:10" ht="185.25">
      <c r="A7" s="53" t="s">
        <v>35</v>
      </c>
      <c r="B7" s="54" t="s">
        <v>48</v>
      </c>
      <c r="C7" s="16"/>
      <c r="D7" s="17" t="s">
        <v>3</v>
      </c>
      <c r="E7" s="31">
        <v>10</v>
      </c>
      <c r="F7" s="23"/>
      <c r="G7" s="22">
        <f t="shared" si="0"/>
        <v>0</v>
      </c>
      <c r="H7" s="22">
        <f t="shared" si="1"/>
        <v>0</v>
      </c>
      <c r="I7" s="19">
        <v>0.2</v>
      </c>
      <c r="J7" s="22">
        <f t="shared" si="2"/>
        <v>0</v>
      </c>
    </row>
    <row r="8" spans="1:10" ht="207" customHeight="1">
      <c r="A8" s="53" t="s">
        <v>36</v>
      </c>
      <c r="B8" s="55" t="s">
        <v>57</v>
      </c>
      <c r="C8" s="16"/>
      <c r="D8" s="17" t="s">
        <v>3</v>
      </c>
      <c r="E8" s="31">
        <v>6</v>
      </c>
      <c r="F8" s="23"/>
      <c r="G8" s="22">
        <f t="shared" si="0"/>
        <v>0</v>
      </c>
      <c r="H8" s="22">
        <f t="shared" si="1"/>
        <v>0</v>
      </c>
      <c r="I8" s="19">
        <v>0.2</v>
      </c>
      <c r="J8" s="22">
        <f t="shared" si="2"/>
        <v>0</v>
      </c>
    </row>
    <row r="9" spans="1:10" ht="85.5">
      <c r="A9" s="53" t="s">
        <v>37</v>
      </c>
      <c r="B9" s="54" t="s">
        <v>49</v>
      </c>
      <c r="C9" s="16"/>
      <c r="D9" s="17" t="s">
        <v>3</v>
      </c>
      <c r="E9" s="31">
        <v>3</v>
      </c>
      <c r="F9" s="23"/>
      <c r="G9" s="22">
        <f t="shared" si="0"/>
        <v>0</v>
      </c>
      <c r="H9" s="22">
        <f t="shared" si="1"/>
        <v>0</v>
      </c>
      <c r="I9" s="19">
        <v>0.2</v>
      </c>
      <c r="J9" s="22">
        <f t="shared" si="2"/>
        <v>0</v>
      </c>
    </row>
    <row r="10" spans="1:10" ht="171">
      <c r="A10" s="53" t="s">
        <v>38</v>
      </c>
      <c r="B10" s="54" t="s">
        <v>58</v>
      </c>
      <c r="C10" s="16"/>
      <c r="D10" s="17" t="s">
        <v>3</v>
      </c>
      <c r="E10" s="31">
        <v>5</v>
      </c>
      <c r="F10" s="23"/>
      <c r="G10" s="22">
        <f t="shared" si="0"/>
        <v>0</v>
      </c>
      <c r="H10" s="22">
        <f t="shared" si="1"/>
        <v>0</v>
      </c>
      <c r="I10" s="19">
        <v>0.2</v>
      </c>
      <c r="J10" s="22">
        <f t="shared" si="2"/>
        <v>0</v>
      </c>
    </row>
    <row r="11" spans="1:10" ht="85.5">
      <c r="A11" s="53" t="s">
        <v>39</v>
      </c>
      <c r="B11" s="54" t="s">
        <v>50</v>
      </c>
      <c r="C11" s="16"/>
      <c r="D11" s="17" t="s">
        <v>3</v>
      </c>
      <c r="E11" s="31">
        <v>26</v>
      </c>
      <c r="F11" s="23"/>
      <c r="G11" s="22">
        <f t="shared" si="0"/>
        <v>0</v>
      </c>
      <c r="H11" s="22">
        <f t="shared" si="1"/>
        <v>0</v>
      </c>
      <c r="I11" s="19">
        <v>0.2</v>
      </c>
      <c r="J11" s="22">
        <f t="shared" si="2"/>
        <v>0</v>
      </c>
    </row>
    <row r="12" spans="1:10" ht="99.75">
      <c r="A12" s="53" t="s">
        <v>45</v>
      </c>
      <c r="B12" s="54" t="s">
        <v>51</v>
      </c>
      <c r="C12" s="16"/>
      <c r="D12" s="17" t="s">
        <v>3</v>
      </c>
      <c r="E12" s="31">
        <v>1</v>
      </c>
      <c r="F12" s="23"/>
      <c r="G12" s="22">
        <f t="shared" si="0"/>
        <v>0</v>
      </c>
      <c r="H12" s="22">
        <f t="shared" si="1"/>
        <v>0</v>
      </c>
      <c r="I12" s="19">
        <v>0.2</v>
      </c>
      <c r="J12" s="22">
        <f t="shared" si="2"/>
        <v>0</v>
      </c>
    </row>
    <row r="13" spans="1:10" ht="99.75">
      <c r="A13" s="53" t="s">
        <v>40</v>
      </c>
      <c r="B13" s="54" t="s">
        <v>59</v>
      </c>
      <c r="C13" s="16"/>
      <c r="D13" s="17" t="s">
        <v>3</v>
      </c>
      <c r="E13" s="31">
        <v>6</v>
      </c>
      <c r="F13" s="23"/>
      <c r="G13" s="22">
        <f t="shared" si="0"/>
        <v>0</v>
      </c>
      <c r="H13" s="22">
        <f t="shared" si="1"/>
        <v>0</v>
      </c>
      <c r="I13" s="19">
        <v>0.2</v>
      </c>
      <c r="J13" s="22">
        <f t="shared" si="2"/>
        <v>0</v>
      </c>
    </row>
    <row r="14" spans="1:10" ht="114">
      <c r="A14" s="53" t="s">
        <v>46</v>
      </c>
      <c r="B14" s="54" t="s">
        <v>52</v>
      </c>
      <c r="C14" s="16"/>
      <c r="D14" s="17" t="s">
        <v>3</v>
      </c>
      <c r="E14" s="31">
        <v>2</v>
      </c>
      <c r="F14" s="23"/>
      <c r="G14" s="22">
        <f t="shared" si="0"/>
        <v>0</v>
      </c>
      <c r="H14" s="22">
        <f t="shared" si="1"/>
        <v>0</v>
      </c>
      <c r="I14" s="19">
        <v>0.2</v>
      </c>
      <c r="J14" s="22">
        <f t="shared" si="2"/>
        <v>0</v>
      </c>
    </row>
    <row r="15" spans="1:10" ht="88.5" customHeight="1">
      <c r="A15" s="53" t="s">
        <v>47</v>
      </c>
      <c r="B15" s="54" t="s">
        <v>60</v>
      </c>
      <c r="C15" s="16"/>
      <c r="D15" s="17" t="s">
        <v>3</v>
      </c>
      <c r="E15" s="31">
        <v>2</v>
      </c>
      <c r="F15" s="23"/>
      <c r="G15" s="22">
        <f t="shared" si="0"/>
        <v>0</v>
      </c>
      <c r="H15" s="22">
        <f t="shared" si="1"/>
        <v>0</v>
      </c>
      <c r="I15" s="19">
        <v>0.2</v>
      </c>
      <c r="J15" s="22">
        <f t="shared" si="2"/>
        <v>0</v>
      </c>
    </row>
    <row r="16" spans="1:10" ht="15">
      <c r="A16" s="51" t="s">
        <v>14</v>
      </c>
      <c r="B16" s="51"/>
      <c r="C16" s="51"/>
      <c r="D16" s="51"/>
      <c r="E16" s="51"/>
      <c r="F16" s="24">
        <f>SUM(F3:F15)</f>
        <v>0</v>
      </c>
      <c r="G16" s="25">
        <f>SUM(G3:G15)</f>
        <v>0</v>
      </c>
      <c r="H16" s="25">
        <f>SUM(H3:H15)</f>
        <v>0</v>
      </c>
      <c r="I16" s="26"/>
      <c r="J16" s="25">
        <f>SUM(J3:J15)</f>
        <v>0</v>
      </c>
    </row>
    <row r="17" spans="1:10" ht="15">
      <c r="A17" s="4"/>
      <c r="B17" s="9"/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9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9"/>
      <c r="C19" s="4"/>
      <c r="D19" s="4"/>
      <c r="E19" s="4"/>
      <c r="F19" s="4"/>
      <c r="G19" s="4"/>
      <c r="H19" s="4"/>
      <c r="I19" s="4"/>
      <c r="J19" s="4"/>
    </row>
    <row r="20" spans="1:10" ht="218.25" customHeight="1">
      <c r="A20" s="47" t="s">
        <v>81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5">
      <c r="A21" s="5"/>
      <c r="C21" s="5"/>
      <c r="D21" s="5"/>
      <c r="E21" s="11"/>
      <c r="F21" s="11"/>
      <c r="G21" s="11"/>
      <c r="H21" s="11"/>
      <c r="I21" s="11"/>
      <c r="J21" s="11"/>
    </row>
    <row r="22" spans="1:10" ht="15">
      <c r="A22" s="5"/>
      <c r="B22" s="12"/>
      <c r="C22" s="42"/>
      <c r="D22" s="42"/>
      <c r="E22" s="49" t="s">
        <v>61</v>
      </c>
      <c r="F22" s="49"/>
      <c r="G22" s="49"/>
      <c r="H22" s="49"/>
      <c r="I22" s="49"/>
      <c r="J22" s="49"/>
    </row>
    <row r="23" spans="1:10" ht="15">
      <c r="A23" s="5"/>
      <c r="B23" s="12"/>
      <c r="C23" s="43"/>
      <c r="D23" s="43"/>
      <c r="E23" s="38"/>
      <c r="F23" s="39"/>
      <c r="G23" s="38"/>
      <c r="H23" s="38"/>
      <c r="I23" s="38"/>
      <c r="J23" s="38"/>
    </row>
    <row r="24" spans="1:10" ht="15">
      <c r="A24" s="5"/>
      <c r="B24" s="12"/>
      <c r="C24" s="43"/>
      <c r="D24" s="43"/>
      <c r="E24" s="38" t="s">
        <v>12</v>
      </c>
      <c r="F24" s="50" t="s">
        <v>13</v>
      </c>
      <c r="G24" s="50"/>
      <c r="H24" s="50"/>
      <c r="I24" s="50"/>
      <c r="J24" s="50"/>
    </row>
    <row r="25" spans="1:10" ht="15">
      <c r="A25" s="5"/>
      <c r="C25" s="5"/>
      <c r="D25" s="5"/>
      <c r="E25" s="11"/>
      <c r="F25" s="11"/>
      <c r="G25" s="11"/>
      <c r="H25" s="11"/>
      <c r="I25" s="11"/>
      <c r="J25" s="11"/>
    </row>
    <row r="26" spans="1:10" ht="15">
      <c r="A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C27" s="5"/>
      <c r="D27" s="5"/>
      <c r="E27" s="5"/>
      <c r="F27" s="5"/>
      <c r="G27" s="5"/>
      <c r="H27" s="5"/>
      <c r="I27" s="5"/>
      <c r="J27" s="5"/>
    </row>
  </sheetData>
  <sheetProtection password="CC6C" sheet="1" selectLockedCells="1"/>
  <mergeCells count="5">
    <mergeCell ref="A1:J1"/>
    <mergeCell ref="A20:J20"/>
    <mergeCell ref="E22:J22"/>
    <mergeCell ref="F24:J24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3">
      <selection activeCell="F3" sqref="F3"/>
    </sheetView>
  </sheetViews>
  <sheetFormatPr defaultColWidth="9.140625" defaultRowHeight="15"/>
  <cols>
    <col min="1" max="1" width="8.421875" style="0" customWidth="1"/>
    <col min="2" max="2" width="30.421875" style="0" customWidth="1"/>
    <col min="3" max="3" width="27.00390625" style="0" customWidth="1"/>
    <col min="4" max="4" width="9.421875" style="0" customWidth="1"/>
    <col min="5" max="5" width="12.28125" style="0" customWidth="1"/>
    <col min="7" max="7" width="10.8515625" style="0" customWidth="1"/>
    <col min="8" max="8" width="11.00390625" style="0" customWidth="1"/>
    <col min="9" max="9" width="7.7109375" style="0" customWidth="1"/>
    <col min="10" max="10" width="12.7109375" style="0" customWidth="1"/>
  </cols>
  <sheetData>
    <row r="1" spans="1:10" ht="51.75" customHeight="1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51">
      <c r="A2" s="6" t="s">
        <v>0</v>
      </c>
      <c r="B2" s="6" t="s">
        <v>1</v>
      </c>
      <c r="C2" s="6" t="s">
        <v>5</v>
      </c>
      <c r="D2" s="6" t="s">
        <v>2</v>
      </c>
      <c r="E2" s="6" t="s">
        <v>4</v>
      </c>
      <c r="F2" s="13" t="s">
        <v>6</v>
      </c>
      <c r="G2" s="14" t="s">
        <v>7</v>
      </c>
      <c r="H2" s="15" t="s">
        <v>8</v>
      </c>
      <c r="I2" s="14" t="s">
        <v>9</v>
      </c>
      <c r="J2" s="15" t="s">
        <v>10</v>
      </c>
    </row>
    <row r="3" spans="1:10" ht="38.25">
      <c r="A3" s="34" t="s">
        <v>17</v>
      </c>
      <c r="B3" s="7" t="s">
        <v>62</v>
      </c>
      <c r="C3" s="16"/>
      <c r="D3" s="17" t="s">
        <v>3</v>
      </c>
      <c r="E3" s="18">
        <v>4</v>
      </c>
      <c r="F3" s="21"/>
      <c r="G3" s="22">
        <f>SUM(E3*F3)</f>
        <v>0</v>
      </c>
      <c r="H3" s="22">
        <f>SUM(G3*I3)</f>
        <v>0</v>
      </c>
      <c r="I3" s="19">
        <v>0.2</v>
      </c>
      <c r="J3" s="22">
        <f>SUM(G3,H3)</f>
        <v>0</v>
      </c>
    </row>
    <row r="4" spans="1:10" ht="89.25">
      <c r="A4" s="34" t="s">
        <v>18</v>
      </c>
      <c r="B4" s="8" t="s">
        <v>63</v>
      </c>
      <c r="C4" s="16"/>
      <c r="D4" s="17" t="s">
        <v>3</v>
      </c>
      <c r="E4" s="18">
        <v>7</v>
      </c>
      <c r="F4" s="23"/>
      <c r="G4" s="22">
        <f aca="true" t="shared" si="0" ref="G4:G16">SUM(E4*F4)</f>
        <v>0</v>
      </c>
      <c r="H4" s="22">
        <f aca="true" t="shared" si="1" ref="H4:H16">SUM(G4*I4)</f>
        <v>0</v>
      </c>
      <c r="I4" s="19">
        <v>0.2</v>
      </c>
      <c r="J4" s="22">
        <f aca="true" t="shared" si="2" ref="J4:J16">SUM(G4,H4)</f>
        <v>0</v>
      </c>
    </row>
    <row r="5" spans="1:10" ht="51">
      <c r="A5" s="34" t="s">
        <v>19</v>
      </c>
      <c r="B5" s="7" t="s">
        <v>64</v>
      </c>
      <c r="C5" s="16"/>
      <c r="D5" s="17" t="s">
        <v>3</v>
      </c>
      <c r="E5" s="20">
        <v>20</v>
      </c>
      <c r="F5" s="23"/>
      <c r="G5" s="22">
        <f t="shared" si="0"/>
        <v>0</v>
      </c>
      <c r="H5" s="22">
        <f t="shared" si="1"/>
        <v>0</v>
      </c>
      <c r="I5" s="19">
        <v>0.2</v>
      </c>
      <c r="J5" s="22">
        <f t="shared" si="2"/>
        <v>0</v>
      </c>
    </row>
    <row r="6" spans="1:10" ht="89.25">
      <c r="A6" s="34" t="s">
        <v>20</v>
      </c>
      <c r="B6" s="8" t="s">
        <v>65</v>
      </c>
      <c r="C6" s="16"/>
      <c r="D6" s="17" t="s">
        <v>3</v>
      </c>
      <c r="E6" s="20">
        <v>3</v>
      </c>
      <c r="F6" s="23"/>
      <c r="G6" s="22">
        <f t="shared" si="0"/>
        <v>0</v>
      </c>
      <c r="H6" s="22">
        <f t="shared" si="1"/>
        <v>0</v>
      </c>
      <c r="I6" s="19">
        <v>0.2</v>
      </c>
      <c r="J6" s="22">
        <f t="shared" si="2"/>
        <v>0</v>
      </c>
    </row>
    <row r="7" spans="1:10" ht="38.25">
      <c r="A7" s="34" t="s">
        <v>21</v>
      </c>
      <c r="B7" s="8" t="s">
        <v>66</v>
      </c>
      <c r="C7" s="16"/>
      <c r="D7" s="17" t="s">
        <v>3</v>
      </c>
      <c r="E7" s="20">
        <v>1</v>
      </c>
      <c r="F7" s="23"/>
      <c r="G7" s="22">
        <f t="shared" si="0"/>
        <v>0</v>
      </c>
      <c r="H7" s="22">
        <f t="shared" si="1"/>
        <v>0</v>
      </c>
      <c r="I7" s="19">
        <v>0.2</v>
      </c>
      <c r="J7" s="22">
        <f t="shared" si="2"/>
        <v>0</v>
      </c>
    </row>
    <row r="8" spans="1:10" ht="68.25">
      <c r="A8" s="34" t="s">
        <v>22</v>
      </c>
      <c r="B8" s="7" t="s">
        <v>67</v>
      </c>
      <c r="C8" s="16"/>
      <c r="D8" s="17" t="s">
        <v>3</v>
      </c>
      <c r="E8" s="20">
        <v>2</v>
      </c>
      <c r="F8" s="23"/>
      <c r="G8" s="22">
        <f t="shared" si="0"/>
        <v>0</v>
      </c>
      <c r="H8" s="22">
        <f t="shared" si="1"/>
        <v>0</v>
      </c>
      <c r="I8" s="19">
        <v>0.2</v>
      </c>
      <c r="J8" s="22">
        <f t="shared" si="2"/>
        <v>0</v>
      </c>
    </row>
    <row r="9" spans="1:10" ht="68.25">
      <c r="A9" s="34" t="s">
        <v>23</v>
      </c>
      <c r="B9" s="8" t="s">
        <v>68</v>
      </c>
      <c r="C9" s="16"/>
      <c r="D9" s="17" t="s">
        <v>3</v>
      </c>
      <c r="E9" s="20">
        <v>1</v>
      </c>
      <c r="F9" s="23"/>
      <c r="G9" s="22">
        <f t="shared" si="0"/>
        <v>0</v>
      </c>
      <c r="H9" s="22">
        <f t="shared" si="1"/>
        <v>0</v>
      </c>
      <c r="I9" s="19">
        <v>0.2</v>
      </c>
      <c r="J9" s="22">
        <f t="shared" si="2"/>
        <v>0</v>
      </c>
    </row>
    <row r="10" spans="1:10" ht="82.5">
      <c r="A10" s="34" t="s">
        <v>24</v>
      </c>
      <c r="B10" s="8" t="s">
        <v>69</v>
      </c>
      <c r="C10" s="16"/>
      <c r="D10" s="17" t="s">
        <v>3</v>
      </c>
      <c r="E10" s="20">
        <v>6</v>
      </c>
      <c r="F10" s="23"/>
      <c r="G10" s="22">
        <f t="shared" si="0"/>
        <v>0</v>
      </c>
      <c r="H10" s="22">
        <f t="shared" si="1"/>
        <v>0</v>
      </c>
      <c r="I10" s="19">
        <v>0.2</v>
      </c>
      <c r="J10" s="22">
        <f t="shared" si="2"/>
        <v>0</v>
      </c>
    </row>
    <row r="11" spans="1:10" ht="63.75">
      <c r="A11" s="34" t="s">
        <v>25</v>
      </c>
      <c r="B11" s="8" t="s">
        <v>70</v>
      </c>
      <c r="C11" s="16"/>
      <c r="D11" s="17" t="s">
        <v>3</v>
      </c>
      <c r="E11" s="20">
        <v>1</v>
      </c>
      <c r="F11" s="23"/>
      <c r="G11" s="22">
        <f t="shared" si="0"/>
        <v>0</v>
      </c>
      <c r="H11" s="22">
        <f t="shared" si="1"/>
        <v>0</v>
      </c>
      <c r="I11" s="19">
        <v>0.2</v>
      </c>
      <c r="J11" s="22">
        <f t="shared" si="2"/>
        <v>0</v>
      </c>
    </row>
    <row r="12" spans="1:10" ht="127.5">
      <c r="A12" s="34" t="s">
        <v>26</v>
      </c>
      <c r="B12" s="8" t="s">
        <v>71</v>
      </c>
      <c r="C12" s="16"/>
      <c r="D12" s="17" t="s">
        <v>3</v>
      </c>
      <c r="E12" s="20">
        <v>1</v>
      </c>
      <c r="F12" s="23"/>
      <c r="G12" s="22">
        <f t="shared" si="0"/>
        <v>0</v>
      </c>
      <c r="H12" s="22">
        <f t="shared" si="1"/>
        <v>0</v>
      </c>
      <c r="I12" s="19">
        <v>0.2</v>
      </c>
      <c r="J12" s="22">
        <f t="shared" si="2"/>
        <v>0</v>
      </c>
    </row>
    <row r="13" spans="1:10" ht="51">
      <c r="A13" s="34" t="s">
        <v>27</v>
      </c>
      <c r="B13" s="8" t="s">
        <v>72</v>
      </c>
      <c r="C13" s="35"/>
      <c r="D13" s="17" t="s">
        <v>3</v>
      </c>
      <c r="E13" s="36">
        <v>1</v>
      </c>
      <c r="F13" s="23"/>
      <c r="G13" s="22">
        <f t="shared" si="0"/>
        <v>0</v>
      </c>
      <c r="H13" s="22">
        <f t="shared" si="1"/>
        <v>0</v>
      </c>
      <c r="I13" s="19">
        <v>0.2</v>
      </c>
      <c r="J13" s="22">
        <f t="shared" si="2"/>
        <v>0</v>
      </c>
    </row>
    <row r="14" spans="1:10" ht="54">
      <c r="A14" s="34" t="s">
        <v>28</v>
      </c>
      <c r="B14" s="37" t="s">
        <v>73</v>
      </c>
      <c r="C14" s="35"/>
      <c r="D14" s="17" t="s">
        <v>3</v>
      </c>
      <c r="E14" s="36">
        <v>3</v>
      </c>
      <c r="F14" s="23"/>
      <c r="G14" s="22">
        <f t="shared" si="0"/>
        <v>0</v>
      </c>
      <c r="H14" s="22">
        <f t="shared" si="1"/>
        <v>0</v>
      </c>
      <c r="I14" s="19">
        <v>0.2</v>
      </c>
      <c r="J14" s="22">
        <f t="shared" si="2"/>
        <v>0</v>
      </c>
    </row>
    <row r="15" spans="1:10" ht="102">
      <c r="A15" s="34" t="s">
        <v>29</v>
      </c>
      <c r="B15" s="7" t="s">
        <v>74</v>
      </c>
      <c r="C15" s="35"/>
      <c r="D15" s="17" t="s">
        <v>3</v>
      </c>
      <c r="E15" s="36">
        <v>4</v>
      </c>
      <c r="F15" s="23"/>
      <c r="G15" s="22">
        <f t="shared" si="0"/>
        <v>0</v>
      </c>
      <c r="H15" s="22">
        <f t="shared" si="1"/>
        <v>0</v>
      </c>
      <c r="I15" s="19">
        <v>0.2</v>
      </c>
      <c r="J15" s="22">
        <f t="shared" si="2"/>
        <v>0</v>
      </c>
    </row>
    <row r="16" spans="1:10" ht="63.75">
      <c r="A16" s="34" t="s">
        <v>30</v>
      </c>
      <c r="B16" s="8" t="s">
        <v>75</v>
      </c>
      <c r="C16" s="35"/>
      <c r="D16" s="17" t="s">
        <v>3</v>
      </c>
      <c r="E16" s="36">
        <v>1</v>
      </c>
      <c r="F16" s="23"/>
      <c r="G16" s="22">
        <f t="shared" si="0"/>
        <v>0</v>
      </c>
      <c r="H16" s="22">
        <f t="shared" si="1"/>
        <v>0</v>
      </c>
      <c r="I16" s="19">
        <v>0.2</v>
      </c>
      <c r="J16" s="22">
        <f t="shared" si="2"/>
        <v>0</v>
      </c>
    </row>
    <row r="17" spans="1:10" ht="15">
      <c r="A17" s="51" t="s">
        <v>14</v>
      </c>
      <c r="B17" s="51"/>
      <c r="C17" s="51"/>
      <c r="D17" s="51"/>
      <c r="E17" s="51"/>
      <c r="F17" s="24">
        <f>SUM(F3:F16)</f>
        <v>0</v>
      </c>
      <c r="G17" s="25">
        <f>SUM(G3:G16)</f>
        <v>0</v>
      </c>
      <c r="H17" s="25">
        <f>SUM(H3:H16)</f>
        <v>0</v>
      </c>
      <c r="I17" s="26"/>
      <c r="J17" s="25">
        <f>SUM(J3:J16)</f>
        <v>0</v>
      </c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19.75" customHeight="1">
      <c r="A21" s="47" t="s">
        <v>80</v>
      </c>
      <c r="B21" s="48"/>
      <c r="C21" s="48"/>
      <c r="D21" s="48"/>
      <c r="E21" s="48"/>
      <c r="F21" s="48"/>
      <c r="G21" s="48"/>
      <c r="H21" s="48"/>
      <c r="I21" s="48"/>
      <c r="J21" s="48"/>
    </row>
    <row r="23" spans="2:10" ht="15">
      <c r="B23" s="1"/>
      <c r="C23" s="2"/>
      <c r="D23" s="2"/>
      <c r="E23" s="49" t="s">
        <v>11</v>
      </c>
      <c r="F23" s="49"/>
      <c r="G23" s="49"/>
      <c r="H23" s="49"/>
      <c r="I23" s="49"/>
      <c r="J23" s="49"/>
    </row>
    <row r="24" spans="2:10" ht="15">
      <c r="B24" s="1"/>
      <c r="C24" s="3"/>
      <c r="D24" s="3"/>
      <c r="E24" s="38"/>
      <c r="F24" s="39"/>
      <c r="G24" s="38"/>
      <c r="H24" s="38"/>
      <c r="I24" s="38"/>
      <c r="J24" s="38"/>
    </row>
    <row r="25" spans="2:10" ht="15">
      <c r="B25" s="1"/>
      <c r="C25" s="3"/>
      <c r="D25" s="3"/>
      <c r="E25" s="38" t="s">
        <v>12</v>
      </c>
      <c r="F25" s="50" t="s">
        <v>13</v>
      </c>
      <c r="G25" s="50"/>
      <c r="H25" s="50"/>
      <c r="I25" s="50"/>
      <c r="J25" s="50"/>
    </row>
    <row r="26" spans="5:10" ht="15">
      <c r="E26" s="11"/>
      <c r="F26" s="11"/>
      <c r="G26" s="11"/>
      <c r="H26" s="11"/>
      <c r="I26" s="11"/>
      <c r="J26" s="11"/>
    </row>
    <row r="27" spans="5:10" ht="15">
      <c r="E27" s="11"/>
      <c r="F27" s="11"/>
      <c r="G27" s="11"/>
      <c r="H27" s="11"/>
      <c r="I27" s="11"/>
      <c r="J27" s="11"/>
    </row>
    <row r="29" ht="215.25" customHeight="1"/>
    <row r="30" ht="23.25" customHeight="1"/>
  </sheetData>
  <sheetProtection password="CC6C" sheet="1" selectLockedCells="1"/>
  <mergeCells count="5">
    <mergeCell ref="A1:J1"/>
    <mergeCell ref="A17:E17"/>
    <mergeCell ref="A21:J21"/>
    <mergeCell ref="E23:J23"/>
    <mergeCell ref="F25:J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8.421875" style="0" customWidth="1"/>
    <col min="2" max="2" width="30.421875" style="0" customWidth="1"/>
    <col min="3" max="3" width="27.00390625" style="0" customWidth="1"/>
    <col min="4" max="4" width="9.421875" style="0" customWidth="1"/>
    <col min="5" max="5" width="9.8515625" style="0" customWidth="1"/>
    <col min="6" max="6" width="11.140625" style="0" customWidth="1"/>
    <col min="7" max="7" width="10.8515625" style="0" customWidth="1"/>
    <col min="8" max="8" width="12.7109375" style="0" customWidth="1"/>
    <col min="9" max="9" width="7.7109375" style="0" customWidth="1"/>
    <col min="10" max="10" width="12.7109375" style="0" customWidth="1"/>
  </cols>
  <sheetData>
    <row r="1" spans="1:10" ht="51.75" customHeight="1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51">
      <c r="A2" s="6" t="s">
        <v>0</v>
      </c>
      <c r="B2" s="6" t="s">
        <v>1</v>
      </c>
      <c r="C2" s="6" t="s">
        <v>5</v>
      </c>
      <c r="D2" s="6" t="s">
        <v>2</v>
      </c>
      <c r="E2" s="6" t="s">
        <v>4</v>
      </c>
      <c r="F2" s="13" t="s">
        <v>6</v>
      </c>
      <c r="G2" s="14" t="s">
        <v>7</v>
      </c>
      <c r="H2" s="15" t="s">
        <v>8</v>
      </c>
      <c r="I2" s="14" t="s">
        <v>9</v>
      </c>
      <c r="J2" s="15" t="s">
        <v>10</v>
      </c>
    </row>
    <row r="3" spans="1:10" ht="239.25">
      <c r="A3" s="34" t="s">
        <v>42</v>
      </c>
      <c r="B3" s="7" t="s">
        <v>76</v>
      </c>
      <c r="C3" s="16"/>
      <c r="D3" s="17" t="s">
        <v>3</v>
      </c>
      <c r="E3" s="18">
        <v>2</v>
      </c>
      <c r="F3" s="21"/>
      <c r="G3" s="22">
        <f>SUM(E3*F3)</f>
        <v>0</v>
      </c>
      <c r="H3" s="22">
        <f>SUM(G3*I3)</f>
        <v>0</v>
      </c>
      <c r="I3" s="19">
        <v>0.2</v>
      </c>
      <c r="J3" s="22">
        <f>SUM(G3,H3)</f>
        <v>0</v>
      </c>
    </row>
    <row r="4" spans="1:10" ht="139.5">
      <c r="A4" s="34" t="s">
        <v>43</v>
      </c>
      <c r="B4" s="7" t="s">
        <v>77</v>
      </c>
      <c r="C4" s="16"/>
      <c r="D4" s="17" t="s">
        <v>3</v>
      </c>
      <c r="E4" s="18">
        <v>3</v>
      </c>
      <c r="F4" s="23"/>
      <c r="G4" s="22">
        <f>SUM(E4*F4)</f>
        <v>0</v>
      </c>
      <c r="H4" s="22">
        <f>SUM(G4*I4)</f>
        <v>0</v>
      </c>
      <c r="I4" s="19">
        <v>0.2</v>
      </c>
      <c r="J4" s="22">
        <f>SUM(G4,H4)</f>
        <v>0</v>
      </c>
    </row>
    <row r="5" spans="1:10" ht="15">
      <c r="A5" s="51" t="s">
        <v>14</v>
      </c>
      <c r="B5" s="51"/>
      <c r="C5" s="51"/>
      <c r="D5" s="51"/>
      <c r="E5" s="51"/>
      <c r="F5" s="24">
        <f>SUM(F3:F4)</f>
        <v>0</v>
      </c>
      <c r="G5" s="25">
        <f>SUM(G3:G4)</f>
        <v>0</v>
      </c>
      <c r="H5" s="25">
        <f>SUM(H3:H4)</f>
        <v>0</v>
      </c>
      <c r="I5" s="26"/>
      <c r="J5" s="25">
        <f>SUM(J3:J4)</f>
        <v>0</v>
      </c>
    </row>
    <row r="6" spans="1:11" ht="15">
      <c r="A6" s="9"/>
      <c r="B6" s="9"/>
      <c r="C6" s="9"/>
      <c r="D6" s="9"/>
      <c r="E6" s="9"/>
      <c r="F6" s="9"/>
      <c r="G6" s="9"/>
      <c r="H6" s="9"/>
      <c r="I6" s="9"/>
      <c r="J6" s="9"/>
      <c r="K6" s="11"/>
    </row>
    <row r="7" spans="1:11" ht="15">
      <c r="A7" s="9"/>
      <c r="B7" s="9"/>
      <c r="C7" s="9"/>
      <c r="D7" s="9"/>
      <c r="E7" s="9"/>
      <c r="F7" s="9"/>
      <c r="G7" s="9"/>
      <c r="H7" s="9"/>
      <c r="I7" s="9"/>
      <c r="J7" s="9"/>
      <c r="K7" s="11"/>
    </row>
    <row r="8" spans="1:11" ht="15">
      <c r="A8" s="9"/>
      <c r="B8" s="9"/>
      <c r="C8" s="9"/>
      <c r="D8" s="9"/>
      <c r="E8" s="9"/>
      <c r="F8" s="9"/>
      <c r="G8" s="9"/>
      <c r="H8" s="9"/>
      <c r="I8" s="9"/>
      <c r="J8" s="9"/>
      <c r="K8" s="11"/>
    </row>
    <row r="9" spans="1:11" ht="216" customHeight="1">
      <c r="A9" s="47" t="s">
        <v>79</v>
      </c>
      <c r="B9" s="48"/>
      <c r="C9" s="48"/>
      <c r="D9" s="48"/>
      <c r="E9" s="48"/>
      <c r="F9" s="48"/>
      <c r="G9" s="48"/>
      <c r="H9" s="48"/>
      <c r="I9" s="48"/>
      <c r="J9" s="48"/>
      <c r="K9" s="11"/>
    </row>
    <row r="10" spans="1:11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36" customHeight="1">
      <c r="A11" s="11"/>
      <c r="B11" s="10"/>
      <c r="C11" s="40"/>
      <c r="D11" s="40"/>
      <c r="E11" s="49" t="s">
        <v>78</v>
      </c>
      <c r="F11" s="49"/>
      <c r="G11" s="49"/>
      <c r="H11" s="49"/>
      <c r="I11" s="49"/>
      <c r="J11" s="49"/>
      <c r="K11" s="11"/>
    </row>
    <row r="12" spans="1:11" ht="15">
      <c r="A12" s="11"/>
      <c r="B12" s="10"/>
      <c r="C12" s="41"/>
      <c r="D12" s="41"/>
      <c r="E12" s="32"/>
      <c r="F12" s="33"/>
      <c r="G12" s="32"/>
      <c r="H12" s="32"/>
      <c r="I12" s="32"/>
      <c r="J12" s="32"/>
      <c r="K12" s="11"/>
    </row>
    <row r="13" spans="1:11" ht="15">
      <c r="A13" s="11"/>
      <c r="B13" s="10"/>
      <c r="C13" s="41"/>
      <c r="D13" s="41"/>
      <c r="E13" s="38" t="s">
        <v>12</v>
      </c>
      <c r="F13" s="52" t="s">
        <v>13</v>
      </c>
      <c r="G13" s="52"/>
      <c r="H13" s="52"/>
      <c r="I13" s="52"/>
      <c r="J13" s="52"/>
      <c r="K13" s="11"/>
    </row>
    <row r="14" spans="1:11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sheetProtection password="CC6C" sheet="1" selectLockedCells="1"/>
  <mergeCells count="5">
    <mergeCell ref="A1:J1"/>
    <mergeCell ref="A5:E5"/>
    <mergeCell ref="A9:J9"/>
    <mergeCell ref="E11:J11"/>
    <mergeCell ref="F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2018-10-24T13:06:41Z</dcterms:modified>
  <cp:category/>
  <cp:version/>
  <cp:contentType/>
  <cp:contentStatus/>
</cp:coreProperties>
</file>